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200" windowHeight="10095" activeTab="1"/>
  </bookViews>
  <sheets>
    <sheet name="Bieu 1" sheetId="1" r:id="rId1"/>
    <sheet name="Bieu 2" sheetId="2" r:id="rId2"/>
    <sheet name="Sheet3" sheetId="3" r:id="rId3"/>
  </sheets>
  <definedNames>
    <definedName name="_xlnm._FilterDatabase" localSheetId="0" hidden="1">'Bieu 1'!$A$9:$G$32</definedName>
    <definedName name="_xlnm.Print_Titles" localSheetId="0">'Bieu 1'!$9:$10</definedName>
    <definedName name="_xlnm.Print_Titles" localSheetId="1">'Bieu 2'!$7:$7</definedName>
  </definedNames>
  <calcPr calcId="144525"/>
</workbook>
</file>

<file path=xl/calcChain.xml><?xml version="1.0" encoding="utf-8"?>
<calcChain xmlns="http://schemas.openxmlformats.org/spreadsheetml/2006/main">
  <c r="C26" i="2" l="1"/>
  <c r="C19" i="2" l="1"/>
  <c r="E27" i="1"/>
  <c r="E25" i="1"/>
  <c r="C29" i="1"/>
  <c r="D29" i="1"/>
  <c r="G18" i="1"/>
  <c r="C23" i="2" l="1"/>
  <c r="C22" i="2"/>
  <c r="C31" i="2"/>
  <c r="C24" i="2"/>
  <c r="E30" i="1"/>
  <c r="F17" i="1"/>
  <c r="C11" i="2"/>
  <c r="C16" i="2" s="1"/>
  <c r="G17" i="1"/>
  <c r="F22" i="1" l="1"/>
  <c r="F21" i="1" s="1"/>
  <c r="F18" i="1"/>
  <c r="F15" i="1"/>
  <c r="C15" i="2"/>
  <c r="D13" i="1" l="1"/>
  <c r="D23" i="1" l="1"/>
  <c r="G22" i="1"/>
  <c r="C9" i="2" l="1"/>
  <c r="C18" i="2"/>
  <c r="C13" i="1"/>
  <c r="D14" i="1"/>
  <c r="D16" i="1"/>
  <c r="C16" i="1" s="1"/>
  <c r="D17" i="1"/>
  <c r="G15" i="1"/>
  <c r="E15" i="1"/>
  <c r="E18" i="1"/>
  <c r="D18" i="1" s="1"/>
  <c r="D20" i="1"/>
  <c r="E12" i="1"/>
  <c r="G12" i="1"/>
  <c r="D24" i="1"/>
  <c r="D22" i="1" s="1"/>
  <c r="F12" i="1"/>
  <c r="D15" i="1" l="1"/>
  <c r="D12" i="1"/>
  <c r="C20" i="1"/>
  <c r="D19" i="1"/>
  <c r="C19" i="1" s="1"/>
  <c r="C18" i="1" l="1"/>
  <c r="C17" i="1"/>
  <c r="C15" i="1" s="1"/>
  <c r="D28" i="1"/>
  <c r="C28" i="1" s="1"/>
  <c r="C21" i="2"/>
  <c r="C29" i="2"/>
  <c r="E22" i="1"/>
  <c r="C23" i="1"/>
  <c r="C24" i="1"/>
  <c r="D31" i="1"/>
  <c r="C31" i="1" s="1"/>
  <c r="D32" i="1"/>
  <c r="C32" i="1" s="1"/>
  <c r="G30" i="1"/>
  <c r="G21" i="1" s="1"/>
  <c r="C20" i="2" l="1"/>
  <c r="E21" i="1"/>
  <c r="C22" i="1"/>
  <c r="D27" i="1"/>
  <c r="C27" i="1" s="1"/>
  <c r="C14" i="1"/>
  <c r="C12" i="1" s="1"/>
  <c r="D30" i="1"/>
  <c r="C30" i="1"/>
  <c r="D25" i="1" l="1"/>
  <c r="D21" i="1" s="1"/>
  <c r="C25" i="1"/>
  <c r="C21" i="1" s="1"/>
</calcChain>
</file>

<file path=xl/sharedStrings.xml><?xml version="1.0" encoding="utf-8"?>
<sst xmlns="http://schemas.openxmlformats.org/spreadsheetml/2006/main" count="100" uniqueCount="51">
  <si>
    <t>DỰ TOÁN THU - CHI NGÂN SÁCH ĐƯỢC GIAO VÀ PHÂN BỔ</t>
  </si>
  <si>
    <t>Số TT</t>
  </si>
  <si>
    <t>Nội dung</t>
  </si>
  <si>
    <t>Tổng số được giao</t>
  </si>
  <si>
    <t>Tổng số đã phân bổ</t>
  </si>
  <si>
    <t>Trong đó</t>
  </si>
  <si>
    <t>I</t>
  </si>
  <si>
    <t>Tổng số thu, chi, nộp ngân sách phí, lệ phí</t>
  </si>
  <si>
    <t>Số thu phí, lệ phí</t>
  </si>
  <si>
    <t>1.1</t>
  </si>
  <si>
    <t>1.2</t>
  </si>
  <si>
    <t>Chi từ nguồn thu phí được để lại</t>
  </si>
  <si>
    <t>2.1</t>
  </si>
  <si>
    <t>Chi sự nghiệp khoa học</t>
  </si>
  <si>
    <t>a</t>
  </si>
  <si>
    <t>Kinh phí nhiệm vụ thường xuyên</t>
  </si>
  <si>
    <t>b</t>
  </si>
  <si>
    <t>Kinh phí nhiệm vụ không thường xuyên</t>
  </si>
  <si>
    <t>2.2</t>
  </si>
  <si>
    <t>Chi quản lý hành chính</t>
  </si>
  <si>
    <t>Kinh phí thực hiện chế độ tự chủ</t>
  </si>
  <si>
    <t>Kinh phí không thực hiện chế độ tự chủ</t>
  </si>
  <si>
    <t>Số phí, lệ phí nộp NSNN</t>
  </si>
  <si>
    <t>3.1</t>
  </si>
  <si>
    <t>3.2</t>
  </si>
  <si>
    <t>II</t>
  </si>
  <si>
    <t>Dự toán chi ngân sách nhà nước</t>
  </si>
  <si>
    <t>Chi sự nghiệp giáo dục, đào tạo, dạy nghề</t>
  </si>
  <si>
    <t>Biểu số 01</t>
  </si>
  <si>
    <t>Dự toán được giao</t>
  </si>
  <si>
    <t>Biểu số 02</t>
  </si>
  <si>
    <t>Đào tạo khác trong nước</t>
  </si>
  <si>
    <t>Chi từ nguồn thu phí, lệ phí</t>
  </si>
  <si>
    <t>Chi hoạt động dịch vụ</t>
  </si>
  <si>
    <t>Chương: 419</t>
  </si>
  <si>
    <t>Chi sự nghiệp giáo dục, đào tạo</t>
  </si>
  <si>
    <t xml:space="preserve">Đơn vị: Sở Xây dựng tỉnh Đồng Tháp                                                </t>
  </si>
  <si>
    <t>Trung tâm Quy hoạch Đô thị và Nông thôn</t>
  </si>
  <si>
    <t>Văn phòng Sở</t>
  </si>
  <si>
    <t>Trung tâm Giám định chất lượng xây dựng</t>
  </si>
  <si>
    <t>Thu hoạt động SX, cung ứng dịch vụ và thu khác</t>
  </si>
  <si>
    <t>Thu dịch vụ, phí, lệ phí</t>
  </si>
  <si>
    <t>Chi sự nghiệp kinh tế</t>
  </si>
  <si>
    <t xml:space="preserve"> CHO CÁC ĐƠN VỊ TRỰC THUỘC NĂM 2024</t>
  </si>
  <si>
    <t>Đào tạo khác trong nước (083)</t>
  </si>
  <si>
    <t>Sự nghiệp giáo dục và đào tạo (089)</t>
  </si>
  <si>
    <t>DỰ TOÁN THU - CHI NGÂN SÁCH NHÀ NƯỚC NĂM 2024</t>
  </si>
  <si>
    <t>Đvt: Đồng</t>
  </si>
  <si>
    <t>ĐV tính: Đồng</t>
  </si>
  <si>
    <t>(Kèm theo Quyết định số 393/QĐ- SXD ngày  30/12/2023 của Xây dựng Đồng Tháp)</t>
  </si>
  <si>
    <t>(Kèm theo Quyết định số  393/QĐ- SXD ngày  30/12/2023 của Sở Xây dựng Đồng Tháp)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</si>
</sst>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₫_-;\-* #,##0.00\ _₫_-;_-* &quot;-&quot;??\ _₫_-;_-@_-"/>
    <numFmt numFmtId="165" formatCode="_-* #,##0\ _₫_-;\-* #,##0\ _₫_-;_-* &quot;-&quot;??\ _₫_-;_-@_-"/>
    <numFmt numFmtId="166" formatCode="_(* #,##0_);_(* \(#,##0\);_(* &quot;-&quot;??_);_(@_)"/>
  </numFmts>
  <fonts count="13" x14ac:knownFonts="1">
    <font>
      <sz val="12"/>
      <color theme="1"/>
      <name val="Times New Roman"/>
      <family val="2"/>
      <charset val="163"/>
    </font>
    <font>
      <sz val="12"/>
      <color theme="1"/>
      <name val="Times New Roman"/>
      <family val="2"/>
      <charset val="163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2"/>
      <charset val="163"/>
    </font>
    <font>
      <i/>
      <sz val="11"/>
      <name val="Times New Roman"/>
      <family val="1"/>
    </font>
    <font>
      <sz val="11"/>
      <name val="VNI-Times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3" fillId="0" borderId="0" xfId="0" applyFont="1"/>
    <xf numFmtId="0" fontId="0" fillId="0" borderId="0" xfId="0" applyAlignment="1">
      <alignment horizontal="right"/>
    </xf>
    <xf numFmtId="0" fontId="4" fillId="0" borderId="0" xfId="0" applyFont="1"/>
    <xf numFmtId="0" fontId="7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164" fontId="7" fillId="2" borderId="1" xfId="1" applyFont="1" applyFill="1" applyBorder="1" applyAlignment="1">
      <alignment horizontal="right" vertical="center" wrapText="1"/>
    </xf>
    <xf numFmtId="164" fontId="8" fillId="2" borderId="1" xfId="1" applyFont="1" applyFill="1" applyBorder="1" applyAlignment="1">
      <alignment horizontal="right" vertical="center" wrapText="1"/>
    </xf>
    <xf numFmtId="165" fontId="7" fillId="0" borderId="0" xfId="1" applyNumberFormat="1" applyFont="1"/>
    <xf numFmtId="0" fontId="10" fillId="0" borderId="0" xfId="0" applyFont="1" applyAlignment="1">
      <alignment horizontal="right"/>
    </xf>
    <xf numFmtId="0" fontId="7" fillId="0" borderId="0" xfId="0" applyFont="1"/>
    <xf numFmtId="0" fontId="8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165" fontId="11" fillId="0" borderId="0" xfId="1" applyNumberFormat="1" applyFont="1" applyAlignment="1">
      <alignment horizontal="right" vertical="center"/>
    </xf>
    <xf numFmtId="165" fontId="8" fillId="2" borderId="1" xfId="1" applyNumberFormat="1" applyFont="1" applyFill="1" applyBorder="1" applyAlignment="1">
      <alignment horizontal="center" vertical="center" wrapText="1"/>
    </xf>
    <xf numFmtId="164" fontId="7" fillId="2" borderId="1" xfId="1" applyNumberFormat="1" applyFont="1" applyFill="1" applyBorder="1" applyAlignment="1">
      <alignment horizontal="right" vertical="center" wrapText="1"/>
    </xf>
    <xf numFmtId="164" fontId="7" fillId="0" borderId="0" xfId="0" applyNumberFormat="1" applyFont="1"/>
    <xf numFmtId="0" fontId="10" fillId="0" borderId="0" xfId="0" applyFont="1" applyBorder="1"/>
    <xf numFmtId="0" fontId="10" fillId="0" borderId="0" xfId="0" applyFont="1"/>
    <xf numFmtId="165" fontId="8" fillId="2" borderId="1" xfId="1" applyNumberFormat="1" applyFont="1" applyFill="1" applyBorder="1" applyAlignment="1">
      <alignment horizontal="right" vertical="center" wrapText="1"/>
    </xf>
    <xf numFmtId="165" fontId="7" fillId="2" borderId="1" xfId="1" applyNumberFormat="1" applyFont="1" applyFill="1" applyBorder="1" applyAlignment="1">
      <alignment horizontal="right" vertical="center" wrapText="1"/>
    </xf>
    <xf numFmtId="165" fontId="7" fillId="2" borderId="1" xfId="1" applyNumberFormat="1" applyFont="1" applyFill="1" applyBorder="1" applyAlignment="1">
      <alignment horizontal="center" vertical="center" wrapText="1"/>
    </xf>
    <xf numFmtId="0" fontId="8" fillId="0" borderId="0" xfId="0" applyFont="1"/>
    <xf numFmtId="0" fontId="11" fillId="2" borderId="1" xfId="0" applyFont="1" applyFill="1" applyBorder="1" applyAlignment="1">
      <alignment vertical="center" wrapText="1"/>
    </xf>
    <xf numFmtId="165" fontId="11" fillId="2" borderId="1" xfId="1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vertical="center"/>
    </xf>
    <xf numFmtId="165" fontId="8" fillId="2" borderId="6" xfId="1" applyNumberFormat="1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164" fontId="7" fillId="2" borderId="6" xfId="1" applyNumberFormat="1" applyFont="1" applyFill="1" applyBorder="1" applyAlignment="1">
      <alignment horizontal="center" vertical="center" wrapText="1"/>
    </xf>
    <xf numFmtId="164" fontId="7" fillId="2" borderId="6" xfId="1" applyFont="1" applyFill="1" applyBorder="1" applyAlignment="1">
      <alignment horizontal="right" vertical="center" wrapText="1"/>
    </xf>
    <xf numFmtId="165" fontId="8" fillId="2" borderId="6" xfId="1" applyNumberFormat="1" applyFont="1" applyFill="1" applyBorder="1" applyAlignment="1">
      <alignment horizontal="right" vertical="center" wrapText="1"/>
    </xf>
    <xf numFmtId="165" fontId="7" fillId="2" borderId="6" xfId="1" applyNumberFormat="1" applyFont="1" applyFill="1" applyBorder="1" applyAlignment="1">
      <alignment horizontal="right" vertical="center" wrapText="1"/>
    </xf>
    <xf numFmtId="165" fontId="7" fillId="2" borderId="6" xfId="1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vertical="center" wrapText="1"/>
    </xf>
    <xf numFmtId="165" fontId="7" fillId="2" borderId="8" xfId="1" applyNumberFormat="1" applyFont="1" applyFill="1" applyBorder="1" applyAlignment="1">
      <alignment horizontal="center" vertical="center" wrapText="1"/>
    </xf>
    <xf numFmtId="165" fontId="7" fillId="2" borderId="9" xfId="1" applyNumberFormat="1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vertical="center" wrapText="1"/>
    </xf>
    <xf numFmtId="164" fontId="8" fillId="2" borderId="11" xfId="1" applyFont="1" applyFill="1" applyBorder="1" applyAlignment="1">
      <alignment horizontal="center" vertical="center" wrapText="1"/>
    </xf>
    <xf numFmtId="164" fontId="8" fillId="2" borderId="12" xfId="1" applyFont="1" applyFill="1" applyBorder="1" applyAlignment="1">
      <alignment horizontal="center" vertical="center" wrapText="1"/>
    </xf>
    <xf numFmtId="165" fontId="8" fillId="2" borderId="8" xfId="1" applyNumberFormat="1" applyFont="1" applyFill="1" applyBorder="1" applyAlignment="1">
      <alignment horizontal="center" vertical="center" wrapText="1"/>
    </xf>
    <xf numFmtId="165" fontId="8" fillId="2" borderId="9" xfId="1" applyNumberFormat="1" applyFont="1" applyFill="1" applyBorder="1" applyAlignment="1">
      <alignment horizontal="center" vertical="center" wrapText="1"/>
    </xf>
    <xf numFmtId="164" fontId="0" fillId="0" borderId="0" xfId="0" applyNumberFormat="1"/>
    <xf numFmtId="0" fontId="3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164" fontId="2" fillId="2" borderId="6" xfId="1" applyFont="1" applyFill="1" applyBorder="1" applyAlignment="1">
      <alignment horizontal="right" vertical="center" wrapText="1"/>
    </xf>
    <xf numFmtId="165" fontId="3" fillId="2" borderId="6" xfId="0" applyNumberFormat="1" applyFont="1" applyFill="1" applyBorder="1" applyAlignment="1">
      <alignment horizontal="righ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165" fontId="2" fillId="2" borderId="6" xfId="1" applyNumberFormat="1" applyFont="1" applyFill="1" applyBorder="1" applyAlignment="1">
      <alignment horizontal="right" vertical="center" wrapText="1"/>
    </xf>
    <xf numFmtId="0" fontId="2" fillId="2" borderId="6" xfId="0" applyFont="1" applyFill="1" applyBorder="1" applyAlignment="1">
      <alignment horizontal="right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vertical="center" wrapText="1"/>
    </xf>
    <xf numFmtId="165" fontId="2" fillId="2" borderId="9" xfId="1" applyNumberFormat="1" applyFont="1" applyFill="1" applyBorder="1" applyAlignment="1">
      <alignment horizontal="right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vertical="center" wrapText="1"/>
    </xf>
    <xf numFmtId="164" fontId="3" fillId="2" borderId="12" xfId="1" applyFont="1" applyFill="1" applyBorder="1" applyAlignment="1">
      <alignment horizontal="right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166" fontId="7" fillId="2" borderId="1" xfId="1" applyNumberFormat="1" applyFont="1" applyFill="1" applyBorder="1" applyAlignment="1">
      <alignment horizontal="right" vertical="center" wrapText="1"/>
    </xf>
    <xf numFmtId="164" fontId="12" fillId="0" borderId="0" xfId="0" applyNumberFormat="1" applyFont="1" applyBorder="1"/>
    <xf numFmtId="164" fontId="12" fillId="0" borderId="0" xfId="0" applyNumberFormat="1" applyFont="1"/>
    <xf numFmtId="0" fontId="12" fillId="0" borderId="0" xfId="0" applyFont="1"/>
    <xf numFmtId="0" fontId="7" fillId="0" borderId="0" xfId="0" applyFont="1" applyBorder="1"/>
    <xf numFmtId="165" fontId="7" fillId="2" borderId="6" xfId="0" applyNumberFormat="1" applyFont="1" applyFill="1" applyBorder="1" applyAlignment="1">
      <alignment horizontal="right" vertical="center" wrapText="1"/>
    </xf>
    <xf numFmtId="165" fontId="3" fillId="2" borderId="6" xfId="1" applyNumberFormat="1" applyFont="1" applyFill="1" applyBorder="1" applyAlignment="1">
      <alignment horizontal="right" vertical="center" wrapText="1"/>
    </xf>
    <xf numFmtId="0" fontId="9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165" fontId="8" fillId="2" borderId="3" xfId="1" applyNumberFormat="1" applyFont="1" applyFill="1" applyBorder="1" applyAlignment="1">
      <alignment horizontal="center" vertical="center" wrapText="1"/>
    </xf>
    <xf numFmtId="165" fontId="8" fillId="2" borderId="8" xfId="1" applyNumberFormat="1" applyFont="1" applyFill="1" applyBorder="1" applyAlignment="1">
      <alignment horizontal="center" vertical="center" wrapText="1"/>
    </xf>
    <xf numFmtId="165" fontId="8" fillId="2" borderId="4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444756</xdr:colOff>
      <xdr:row>6</xdr:row>
      <xdr:rowOff>104775</xdr:rowOff>
    </xdr:from>
    <xdr:to>
      <xdr:col>4</xdr:col>
      <xdr:colOff>65953</xdr:colOff>
      <xdr:row>6</xdr:row>
      <xdr:rowOff>104775</xdr:rowOff>
    </xdr:to>
    <xdr:cxnSp macro="">
      <xdr:nvCxnSpPr>
        <xdr:cNvPr id="3" name="Straight Connector 2"/>
        <xdr:cNvCxnSpPr/>
      </xdr:nvCxnSpPr>
      <xdr:spPr>
        <a:xfrm>
          <a:off x="3082448" y="1416294"/>
          <a:ext cx="1870563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1657350</xdr:colOff>
      <xdr:row>4</xdr:row>
      <xdr:rowOff>276225</xdr:rowOff>
    </xdr:from>
    <xdr:to>
      <xdr:col>1</xdr:col>
      <xdr:colOff>3467100</xdr:colOff>
      <xdr:row>4</xdr:row>
      <xdr:rowOff>276225</xdr:rowOff>
    </xdr:to>
    <xdr:cxnSp macro="">
      <xdr:nvCxnSpPr>
        <xdr:cNvPr id="3" name="Straight Connector 2"/>
        <xdr:cNvCxnSpPr/>
      </xdr:nvCxnSpPr>
      <xdr:spPr>
        <a:xfrm>
          <a:off x="2400300" y="1266825"/>
          <a:ext cx="180975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33"/>
  <sheetViews>
    <sheetView topLeftCell="A28" zoomScale="130" zoomScaleNormal="130" workbookViewId="0">
      <selection activeCell="A6" sqref="A6:G6"/>
    </sheetView>
  </sheetViews>
  <sheetFormatPr defaultRowHeight="15" x14ac:dyDescent="0.25"/>
  <cols>
    <col min="1" max="1" width="6.375" style="17" customWidth="1"/>
    <col min="2" max="2" width="28.25" style="17" customWidth="1"/>
    <col min="3" max="3" width="14.875" style="15" customWidth="1"/>
    <col min="4" max="4" width="14.625" style="15" customWidth="1"/>
    <col min="5" max="5" width="15.125" style="15" customWidth="1"/>
    <col min="6" max="6" width="14.875" style="15" customWidth="1"/>
    <col min="7" max="7" width="13.875" style="15" customWidth="1"/>
    <col min="8" max="9" width="11.125" style="17" bestFit="1" customWidth="1"/>
    <col min="10" max="16384" width="9" style="17"/>
  </cols>
  <sheetData>
    <row r="1" spans="1:9" ht="20.100000000000001" customHeight="1" x14ac:dyDescent="0.25">
      <c r="A1" s="76" t="s">
        <v>36</v>
      </c>
      <c r="B1" s="76"/>
      <c r="G1" s="16" t="s">
        <v>28</v>
      </c>
    </row>
    <row r="2" spans="1:9" ht="20.100000000000001" customHeight="1" x14ac:dyDescent="0.25">
      <c r="A2" s="77" t="s">
        <v>34</v>
      </c>
      <c r="B2" s="77"/>
    </row>
    <row r="3" spans="1:9" ht="14.25" customHeight="1" x14ac:dyDescent="0.25">
      <c r="A3" s="18"/>
      <c r="B3" s="18"/>
    </row>
    <row r="4" spans="1:9" x14ac:dyDescent="0.25">
      <c r="A4" s="78" t="s">
        <v>0</v>
      </c>
      <c r="B4" s="78"/>
      <c r="C4" s="78"/>
      <c r="D4" s="78"/>
      <c r="E4" s="78"/>
      <c r="F4" s="78"/>
      <c r="G4" s="78"/>
    </row>
    <row r="5" spans="1:9" x14ac:dyDescent="0.25">
      <c r="A5" s="78" t="s">
        <v>43</v>
      </c>
      <c r="B5" s="78"/>
      <c r="C5" s="78"/>
      <c r="D5" s="78"/>
      <c r="E5" s="78"/>
      <c r="F5" s="78"/>
      <c r="G5" s="78"/>
    </row>
    <row r="6" spans="1:9" ht="19.5" customHeight="1" x14ac:dyDescent="0.25">
      <c r="A6" s="79" t="s">
        <v>49</v>
      </c>
      <c r="B6" s="79"/>
      <c r="C6" s="79"/>
      <c r="D6" s="79"/>
      <c r="E6" s="79"/>
      <c r="F6" s="79"/>
      <c r="G6" s="79"/>
    </row>
    <row r="7" spans="1:9" x14ac:dyDescent="0.25">
      <c r="A7" s="19"/>
    </row>
    <row r="8" spans="1:9" ht="15.75" thickBot="1" x14ac:dyDescent="0.3">
      <c r="G8" s="20" t="s">
        <v>48</v>
      </c>
    </row>
    <row r="9" spans="1:9" x14ac:dyDescent="0.25">
      <c r="A9" s="80" t="s">
        <v>1</v>
      </c>
      <c r="B9" s="82" t="s">
        <v>2</v>
      </c>
      <c r="C9" s="84" t="s">
        <v>3</v>
      </c>
      <c r="D9" s="84" t="s">
        <v>4</v>
      </c>
      <c r="E9" s="84" t="s">
        <v>5</v>
      </c>
      <c r="F9" s="84"/>
      <c r="G9" s="86"/>
    </row>
    <row r="10" spans="1:9" ht="74.25" customHeight="1" thickBot="1" x14ac:dyDescent="0.3">
      <c r="A10" s="81"/>
      <c r="B10" s="83"/>
      <c r="C10" s="85"/>
      <c r="D10" s="85"/>
      <c r="E10" s="49" t="s">
        <v>38</v>
      </c>
      <c r="F10" s="49" t="s">
        <v>37</v>
      </c>
      <c r="G10" s="50" t="s">
        <v>39</v>
      </c>
    </row>
    <row r="11" spans="1:9" ht="35.25" customHeight="1" x14ac:dyDescent="0.25">
      <c r="A11" s="45" t="s">
        <v>6</v>
      </c>
      <c r="B11" s="46" t="s">
        <v>7</v>
      </c>
      <c r="C11" s="47"/>
      <c r="D11" s="47"/>
      <c r="E11" s="47"/>
      <c r="F11" s="47"/>
      <c r="G11" s="48"/>
      <c r="H11" s="23"/>
    </row>
    <row r="12" spans="1:9" ht="30" customHeight="1" x14ac:dyDescent="0.25">
      <c r="A12" s="34">
        <v>1</v>
      </c>
      <c r="B12" s="12" t="s">
        <v>8</v>
      </c>
      <c r="C12" s="26">
        <f>C13+C14</f>
        <v>15829874000</v>
      </c>
      <c r="D12" s="26">
        <f t="shared" ref="D12:D18" si="0">SUM(E12:G12)</f>
        <v>15829874000</v>
      </c>
      <c r="E12" s="26">
        <f>E13+E14</f>
        <v>1083000000</v>
      </c>
      <c r="F12" s="26">
        <f>SUM(F13:F14)</f>
        <v>10146874000</v>
      </c>
      <c r="G12" s="38">
        <f>G13+G14</f>
        <v>4600000000</v>
      </c>
    </row>
    <row r="13" spans="1:9" ht="29.25" customHeight="1" x14ac:dyDescent="0.25">
      <c r="A13" s="35" t="s">
        <v>9</v>
      </c>
      <c r="B13" s="11" t="s">
        <v>41</v>
      </c>
      <c r="C13" s="27">
        <f>D13</f>
        <v>1083000000</v>
      </c>
      <c r="D13" s="28">
        <f t="shared" si="0"/>
        <v>1083000000</v>
      </c>
      <c r="E13" s="27">
        <v>1083000000</v>
      </c>
      <c r="F13" s="22"/>
      <c r="G13" s="36"/>
    </row>
    <row r="14" spans="1:9" ht="37.5" customHeight="1" x14ac:dyDescent="0.25">
      <c r="A14" s="35" t="s">
        <v>10</v>
      </c>
      <c r="B14" s="11" t="s">
        <v>40</v>
      </c>
      <c r="C14" s="27">
        <f>D14</f>
        <v>14746874000</v>
      </c>
      <c r="D14" s="27">
        <f t="shared" si="0"/>
        <v>14746874000</v>
      </c>
      <c r="E14" s="22"/>
      <c r="F14" s="27">
        <v>10146874000</v>
      </c>
      <c r="G14" s="39">
        <v>4600000000</v>
      </c>
      <c r="H14" s="23"/>
    </row>
    <row r="15" spans="1:9" ht="30" customHeight="1" x14ac:dyDescent="0.25">
      <c r="A15" s="34">
        <v>2</v>
      </c>
      <c r="B15" s="12" t="s">
        <v>11</v>
      </c>
      <c r="C15" s="26">
        <f>C16+C17</f>
        <v>15568874000</v>
      </c>
      <c r="D15" s="26">
        <f t="shared" si="0"/>
        <v>15568874000</v>
      </c>
      <c r="E15" s="26">
        <f>E16+E17</f>
        <v>822000000</v>
      </c>
      <c r="F15" s="26">
        <f>F17</f>
        <v>10146874000</v>
      </c>
      <c r="G15" s="38">
        <f>G16+G17</f>
        <v>4600000000</v>
      </c>
      <c r="H15" s="23"/>
      <c r="I15" s="23"/>
    </row>
    <row r="16" spans="1:9" ht="30.75" customHeight="1" x14ac:dyDescent="0.25">
      <c r="A16" s="35" t="s">
        <v>12</v>
      </c>
      <c r="B16" s="11" t="s">
        <v>32</v>
      </c>
      <c r="C16" s="27">
        <f>D16</f>
        <v>822000000</v>
      </c>
      <c r="D16" s="27">
        <f t="shared" si="0"/>
        <v>822000000</v>
      </c>
      <c r="E16" s="27">
        <v>822000000</v>
      </c>
      <c r="F16" s="13"/>
      <c r="G16" s="37"/>
    </row>
    <row r="17" spans="1:9" s="72" customFormat="1" ht="30" customHeight="1" x14ac:dyDescent="0.3">
      <c r="A17" s="35" t="s">
        <v>18</v>
      </c>
      <c r="B17" s="11" t="s">
        <v>33</v>
      </c>
      <c r="C17" s="27">
        <f>D17</f>
        <v>14746874000</v>
      </c>
      <c r="D17" s="27">
        <f t="shared" si="0"/>
        <v>14746874000</v>
      </c>
      <c r="E17" s="69"/>
      <c r="F17" s="27">
        <f>F14</f>
        <v>10146874000</v>
      </c>
      <c r="G17" s="74">
        <f>G14</f>
        <v>4600000000</v>
      </c>
      <c r="H17" s="70"/>
      <c r="I17" s="71"/>
    </row>
    <row r="18" spans="1:9" s="25" customFormat="1" ht="31.5" customHeight="1" x14ac:dyDescent="0.25">
      <c r="A18" s="34">
        <v>3</v>
      </c>
      <c r="B18" s="12" t="s">
        <v>22</v>
      </c>
      <c r="C18" s="26">
        <f>C19+C20</f>
        <v>1599693000</v>
      </c>
      <c r="D18" s="26">
        <f t="shared" si="0"/>
        <v>1599693000</v>
      </c>
      <c r="E18" s="26">
        <f>E19+E20</f>
        <v>261000000</v>
      </c>
      <c r="F18" s="14">
        <f>F20</f>
        <v>920511000</v>
      </c>
      <c r="G18" s="38">
        <f>G20</f>
        <v>418182000</v>
      </c>
      <c r="H18" s="24"/>
    </row>
    <row r="19" spans="1:9" s="25" customFormat="1" ht="30.75" customHeight="1" x14ac:dyDescent="0.25">
      <c r="A19" s="35" t="s">
        <v>23</v>
      </c>
      <c r="B19" s="11" t="s">
        <v>41</v>
      </c>
      <c r="C19" s="28">
        <f>D19</f>
        <v>261000000</v>
      </c>
      <c r="D19" s="27">
        <f>E19+G19</f>
        <v>261000000</v>
      </c>
      <c r="E19" s="27">
        <v>261000000</v>
      </c>
      <c r="F19" s="27"/>
      <c r="G19" s="39"/>
      <c r="H19" s="24"/>
    </row>
    <row r="20" spans="1:9" s="25" customFormat="1" ht="30.75" customHeight="1" x14ac:dyDescent="0.25">
      <c r="A20" s="35" t="s">
        <v>24</v>
      </c>
      <c r="B20" s="11" t="s">
        <v>40</v>
      </c>
      <c r="C20" s="27">
        <f>D20</f>
        <v>1338693000</v>
      </c>
      <c r="D20" s="27">
        <f>SUM(E20:G20)</f>
        <v>1338693000</v>
      </c>
      <c r="E20" s="27"/>
      <c r="F20" s="27">
        <v>920511000</v>
      </c>
      <c r="G20" s="39">
        <v>418182000</v>
      </c>
      <c r="H20" s="24"/>
    </row>
    <row r="21" spans="1:9" ht="30" customHeight="1" x14ac:dyDescent="0.25">
      <c r="A21" s="34" t="s">
        <v>25</v>
      </c>
      <c r="B21" s="12" t="s">
        <v>26</v>
      </c>
      <c r="C21" s="26">
        <f>C22+C25+C30</f>
        <v>15246000000</v>
      </c>
      <c r="D21" s="26">
        <f>D22+D25+D30</f>
        <v>15246000000</v>
      </c>
      <c r="E21" s="26">
        <f>E22+E25+E30</f>
        <v>15246000000</v>
      </c>
      <c r="F21" s="26">
        <f>F22</f>
        <v>0</v>
      </c>
      <c r="G21" s="33">
        <f>G22+G25+G30</f>
        <v>0</v>
      </c>
      <c r="H21" s="73"/>
    </row>
    <row r="22" spans="1:9" ht="30" customHeight="1" x14ac:dyDescent="0.25">
      <c r="A22" s="34">
        <v>1</v>
      </c>
      <c r="B22" s="12" t="s">
        <v>19</v>
      </c>
      <c r="C22" s="26">
        <f>C23+C24</f>
        <v>8815000000</v>
      </c>
      <c r="D22" s="26">
        <f>D23+D24</f>
        <v>8815000000</v>
      </c>
      <c r="E22" s="26">
        <f t="shared" ref="E22" si="1">E23+E24</f>
        <v>8815000000</v>
      </c>
      <c r="F22" s="26">
        <f>F24</f>
        <v>0</v>
      </c>
      <c r="G22" s="38">
        <f>G23</f>
        <v>0</v>
      </c>
    </row>
    <row r="23" spans="1:9" ht="24.95" customHeight="1" x14ac:dyDescent="0.25">
      <c r="A23" s="35" t="s">
        <v>9</v>
      </c>
      <c r="B23" s="11" t="s">
        <v>20</v>
      </c>
      <c r="C23" s="27">
        <f t="shared" ref="C23" si="2">D23</f>
        <v>7661000000</v>
      </c>
      <c r="D23" s="27">
        <f>SUM(E23:G23)</f>
        <v>7661000000</v>
      </c>
      <c r="E23" s="27">
        <v>7661000000</v>
      </c>
      <c r="F23" s="27"/>
      <c r="G23" s="39"/>
    </row>
    <row r="24" spans="1:9" ht="33" customHeight="1" x14ac:dyDescent="0.25">
      <c r="A24" s="35" t="s">
        <v>10</v>
      </c>
      <c r="B24" s="11" t="s">
        <v>21</v>
      </c>
      <c r="C24" s="27">
        <f>D24</f>
        <v>1154000000</v>
      </c>
      <c r="D24" s="27">
        <f>SUM(E24:G24)</f>
        <v>1154000000</v>
      </c>
      <c r="E24" s="27">
        <v>1154000000</v>
      </c>
      <c r="F24" s="27"/>
      <c r="G24" s="40"/>
    </row>
    <row r="25" spans="1:9" s="29" customFormat="1" ht="35.1" customHeight="1" x14ac:dyDescent="0.2">
      <c r="A25" s="34">
        <v>2</v>
      </c>
      <c r="B25" s="12" t="s">
        <v>27</v>
      </c>
      <c r="C25" s="26">
        <f t="shared" ref="C25:D25" si="3">C27+C26</f>
        <v>5944000000</v>
      </c>
      <c r="D25" s="26">
        <f t="shared" si="3"/>
        <v>5944000000</v>
      </c>
      <c r="E25" s="26">
        <f>E27+E26</f>
        <v>5944000000</v>
      </c>
      <c r="F25" s="26"/>
      <c r="G25" s="38"/>
    </row>
    <row r="26" spans="1:9" ht="24.95" customHeight="1" x14ac:dyDescent="0.25">
      <c r="A26" s="35" t="s">
        <v>12</v>
      </c>
      <c r="B26" s="11" t="s">
        <v>15</v>
      </c>
      <c r="C26" s="28"/>
      <c r="D26" s="28"/>
      <c r="E26" s="28"/>
      <c r="F26" s="28"/>
      <c r="G26" s="40"/>
    </row>
    <row r="27" spans="1:9" ht="33.75" customHeight="1" x14ac:dyDescent="0.25">
      <c r="A27" s="35" t="s">
        <v>18</v>
      </c>
      <c r="B27" s="11" t="s">
        <v>17</v>
      </c>
      <c r="C27" s="27">
        <f>D27</f>
        <v>5944000000</v>
      </c>
      <c r="D27" s="27">
        <f>E27+G27</f>
        <v>5944000000</v>
      </c>
      <c r="E27" s="27">
        <f>109000000+E29</f>
        <v>5944000000</v>
      </c>
      <c r="F27" s="28"/>
      <c r="G27" s="40"/>
    </row>
    <row r="28" spans="1:9" ht="28.5" customHeight="1" x14ac:dyDescent="0.25">
      <c r="A28" s="35"/>
      <c r="B28" s="30" t="s">
        <v>44</v>
      </c>
      <c r="C28" s="31">
        <f>D28</f>
        <v>109000000</v>
      </c>
      <c r="D28" s="27">
        <f>E28</f>
        <v>109000000</v>
      </c>
      <c r="E28" s="31">
        <v>109000000</v>
      </c>
      <c r="F28" s="31"/>
      <c r="G28" s="40"/>
    </row>
    <row r="29" spans="1:9" ht="28.5" customHeight="1" x14ac:dyDescent="0.25">
      <c r="A29" s="35"/>
      <c r="B29" s="30" t="s">
        <v>45</v>
      </c>
      <c r="C29" s="31">
        <f>D29</f>
        <v>5835000000</v>
      </c>
      <c r="D29" s="27">
        <f>E29</f>
        <v>5835000000</v>
      </c>
      <c r="E29" s="31">
        <v>5835000000</v>
      </c>
      <c r="F29" s="31"/>
      <c r="G29" s="40"/>
    </row>
    <row r="30" spans="1:9" s="29" customFormat="1" ht="30" customHeight="1" x14ac:dyDescent="0.2">
      <c r="A30" s="34">
        <v>3</v>
      </c>
      <c r="B30" s="12" t="s">
        <v>42</v>
      </c>
      <c r="C30" s="21">
        <f t="shared" ref="C30:D30" si="4">C31+C32</f>
        <v>487000000</v>
      </c>
      <c r="D30" s="21">
        <f t="shared" si="4"/>
        <v>487000000</v>
      </c>
      <c r="E30" s="21">
        <f>E32</f>
        <v>487000000</v>
      </c>
      <c r="F30" s="21"/>
      <c r="G30" s="33">
        <f t="shared" ref="G30" si="5">G31+G32</f>
        <v>0</v>
      </c>
    </row>
    <row r="31" spans="1:9" ht="29.25" customHeight="1" x14ac:dyDescent="0.25">
      <c r="A31" s="35" t="s">
        <v>23</v>
      </c>
      <c r="B31" s="11" t="s">
        <v>15</v>
      </c>
      <c r="C31" s="28">
        <f>D31</f>
        <v>0</v>
      </c>
      <c r="D31" s="28">
        <f>E31+G31</f>
        <v>0</v>
      </c>
      <c r="E31" s="28"/>
      <c r="F31" s="28"/>
      <c r="G31" s="40"/>
    </row>
    <row r="32" spans="1:9" ht="33.75" customHeight="1" thickBot="1" x14ac:dyDescent="0.3">
      <c r="A32" s="41" t="s">
        <v>24</v>
      </c>
      <c r="B32" s="42" t="s">
        <v>17</v>
      </c>
      <c r="C32" s="43">
        <f>D32</f>
        <v>487000000</v>
      </c>
      <c r="D32" s="43">
        <f>E32+G32</f>
        <v>487000000</v>
      </c>
      <c r="E32" s="43">
        <v>487000000</v>
      </c>
      <c r="F32" s="43"/>
      <c r="G32" s="44"/>
    </row>
    <row r="33" spans="1:1" x14ac:dyDescent="0.25">
      <c r="A33" s="32"/>
    </row>
  </sheetData>
  <mergeCells count="10">
    <mergeCell ref="A9:A10"/>
    <mergeCell ref="B9:B10"/>
    <mergeCell ref="C9:C10"/>
    <mergeCell ref="D9:D10"/>
    <mergeCell ref="E9:G9"/>
    <mergeCell ref="A1:B1"/>
    <mergeCell ref="A2:B2"/>
    <mergeCell ref="A4:G4"/>
    <mergeCell ref="A5:G5"/>
    <mergeCell ref="A6:G6"/>
  </mergeCells>
  <printOptions horizontalCentered="1"/>
  <pageMargins left="0.19685039370078741" right="0.19685039370078741" top="0.39370078740157483" bottom="0.19685039370078741" header="0.19685039370078741" footer="0.19685039370078741"/>
  <pageSetup paperSize="9" scale="8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32"/>
  <sheetViews>
    <sheetView tabSelected="1" topLeftCell="A28" workbookViewId="0">
      <selection activeCell="G8" sqref="G8"/>
    </sheetView>
  </sheetViews>
  <sheetFormatPr defaultRowHeight="15.75" x14ac:dyDescent="0.25"/>
  <cols>
    <col min="1" max="1" width="9.75" customWidth="1"/>
    <col min="2" max="2" width="57.375" customWidth="1"/>
    <col min="3" max="3" width="21.875" customWidth="1"/>
    <col min="4" max="4" width="10.875" bestFit="1" customWidth="1"/>
  </cols>
  <sheetData>
    <row r="1" spans="1:4" ht="20.100000000000001" customHeight="1" x14ac:dyDescent="0.25">
      <c r="A1" s="87" t="s">
        <v>36</v>
      </c>
      <c r="B1" s="87"/>
      <c r="C1" s="9" t="s">
        <v>30</v>
      </c>
    </row>
    <row r="2" spans="1:4" ht="20.100000000000001" customHeight="1" x14ac:dyDescent="0.25">
      <c r="A2" s="87" t="s">
        <v>34</v>
      </c>
      <c r="B2" s="87"/>
    </row>
    <row r="3" spans="1:4" x14ac:dyDescent="0.25">
      <c r="A3" s="2"/>
    </row>
    <row r="4" spans="1:4" ht="23.25" customHeight="1" x14ac:dyDescent="0.25">
      <c r="A4" s="88" t="s">
        <v>46</v>
      </c>
      <c r="B4" s="88"/>
      <c r="C4" s="88"/>
    </row>
    <row r="5" spans="1:4" ht="28.5" customHeight="1" x14ac:dyDescent="0.25">
      <c r="A5" s="89" t="s">
        <v>50</v>
      </c>
      <c r="B5" s="90"/>
      <c r="C5" s="90"/>
    </row>
    <row r="6" spans="1:4" ht="23.25" customHeight="1" thickBot="1" x14ac:dyDescent="0.3">
      <c r="C6" s="3" t="s">
        <v>47</v>
      </c>
    </row>
    <row r="7" spans="1:4" ht="26.25" customHeight="1" thickBot="1" x14ac:dyDescent="0.3">
      <c r="A7" s="66" t="s">
        <v>1</v>
      </c>
      <c r="B7" s="67" t="s">
        <v>2</v>
      </c>
      <c r="C7" s="68" t="s">
        <v>29</v>
      </c>
    </row>
    <row r="8" spans="1:4" ht="24.95" customHeight="1" x14ac:dyDescent="0.25">
      <c r="A8" s="63" t="s">
        <v>6</v>
      </c>
      <c r="B8" s="64" t="s">
        <v>7</v>
      </c>
      <c r="C8" s="65"/>
    </row>
    <row r="9" spans="1:4" ht="24.95" customHeight="1" x14ac:dyDescent="0.25">
      <c r="A9" s="53">
        <v>1</v>
      </c>
      <c r="B9" s="5" t="s">
        <v>8</v>
      </c>
      <c r="C9" s="75">
        <f>C10</f>
        <v>1083000000</v>
      </c>
      <c r="D9" s="51"/>
    </row>
    <row r="10" spans="1:4" ht="24.95" customHeight="1" x14ac:dyDescent="0.25">
      <c r="A10" s="53" t="s">
        <v>9</v>
      </c>
      <c r="B10" s="11" t="s">
        <v>41</v>
      </c>
      <c r="C10" s="58">
        <v>1083000000</v>
      </c>
    </row>
    <row r="11" spans="1:4" ht="24.95" customHeight="1" x14ac:dyDescent="0.25">
      <c r="A11" s="53">
        <v>2</v>
      </c>
      <c r="B11" s="6" t="s">
        <v>11</v>
      </c>
      <c r="C11" s="58">
        <f>'Bieu 1'!E16</f>
        <v>822000000</v>
      </c>
    </row>
    <row r="12" spans="1:4" ht="24.95" customHeight="1" x14ac:dyDescent="0.25">
      <c r="A12" s="53" t="s">
        <v>12</v>
      </c>
      <c r="B12" s="6" t="s">
        <v>13</v>
      </c>
      <c r="C12" s="54"/>
    </row>
    <row r="13" spans="1:4" ht="24.95" customHeight="1" x14ac:dyDescent="0.25">
      <c r="A13" s="53" t="s">
        <v>14</v>
      </c>
      <c r="B13" s="6" t="s">
        <v>15</v>
      </c>
      <c r="C13" s="54"/>
    </row>
    <row r="14" spans="1:4" ht="24.95" customHeight="1" x14ac:dyDescent="0.25">
      <c r="A14" s="53" t="s">
        <v>16</v>
      </c>
      <c r="B14" s="6" t="s">
        <v>17</v>
      </c>
      <c r="C14" s="54"/>
    </row>
    <row r="15" spans="1:4" ht="24.95" customHeight="1" x14ac:dyDescent="0.25">
      <c r="A15" s="53" t="s">
        <v>18</v>
      </c>
      <c r="B15" s="5" t="s">
        <v>19</v>
      </c>
      <c r="C15" s="75">
        <f>C16+C17</f>
        <v>822000000</v>
      </c>
    </row>
    <row r="16" spans="1:4" ht="24.95" customHeight="1" x14ac:dyDescent="0.25">
      <c r="A16" s="53" t="s">
        <v>14</v>
      </c>
      <c r="B16" s="6" t="s">
        <v>20</v>
      </c>
      <c r="C16" s="58">
        <f>C11</f>
        <v>822000000</v>
      </c>
    </row>
    <row r="17" spans="1:3" ht="24.95" customHeight="1" x14ac:dyDescent="0.25">
      <c r="A17" s="53" t="s">
        <v>16</v>
      </c>
      <c r="B17" s="6" t="s">
        <v>21</v>
      </c>
      <c r="C17" s="54"/>
    </row>
    <row r="18" spans="1:3" ht="24.95" customHeight="1" x14ac:dyDescent="0.25">
      <c r="A18" s="53">
        <v>3</v>
      </c>
      <c r="B18" s="5" t="s">
        <v>22</v>
      </c>
      <c r="C18" s="75">
        <f>C19</f>
        <v>261000000</v>
      </c>
    </row>
    <row r="19" spans="1:3" ht="24.95" customHeight="1" x14ac:dyDescent="0.25">
      <c r="A19" s="53" t="s">
        <v>23</v>
      </c>
      <c r="B19" s="11" t="s">
        <v>41</v>
      </c>
      <c r="C19" s="58">
        <f>'Bieu 1'!E19</f>
        <v>261000000</v>
      </c>
    </row>
    <row r="20" spans="1:3" ht="24.95" customHeight="1" x14ac:dyDescent="0.25">
      <c r="A20" s="52" t="s">
        <v>25</v>
      </c>
      <c r="B20" s="5" t="s">
        <v>26</v>
      </c>
      <c r="C20" s="55">
        <f>C21+C24+C29</f>
        <v>15246000000</v>
      </c>
    </row>
    <row r="21" spans="1:3" s="8" customFormat="1" ht="24.95" customHeight="1" x14ac:dyDescent="0.25">
      <c r="A21" s="56">
        <v>1</v>
      </c>
      <c r="B21" s="5" t="s">
        <v>19</v>
      </c>
      <c r="C21" s="55">
        <f>C22+C23</f>
        <v>8815000000</v>
      </c>
    </row>
    <row r="22" spans="1:3" ht="24.95" customHeight="1" x14ac:dyDescent="0.25">
      <c r="A22" s="57" t="s">
        <v>9</v>
      </c>
      <c r="B22" s="6" t="s">
        <v>20</v>
      </c>
      <c r="C22" s="58">
        <f>'Bieu 1'!E23</f>
        <v>7661000000</v>
      </c>
    </row>
    <row r="23" spans="1:3" ht="24.95" customHeight="1" x14ac:dyDescent="0.25">
      <c r="A23" s="57" t="s">
        <v>10</v>
      </c>
      <c r="B23" s="6" t="s">
        <v>21</v>
      </c>
      <c r="C23" s="58">
        <f>'Bieu 1'!E24</f>
        <v>1154000000</v>
      </c>
    </row>
    <row r="24" spans="1:3" s="8" customFormat="1" ht="24.95" customHeight="1" x14ac:dyDescent="0.25">
      <c r="A24" s="56">
        <v>2</v>
      </c>
      <c r="B24" s="5" t="s">
        <v>35</v>
      </c>
      <c r="C24" s="55">
        <f>'Bieu 1'!E27</f>
        <v>5944000000</v>
      </c>
    </row>
    <row r="25" spans="1:3" s="1" customFormat="1" ht="24.95" customHeight="1" x14ac:dyDescent="0.25">
      <c r="A25" s="57" t="s">
        <v>12</v>
      </c>
      <c r="B25" s="6" t="s">
        <v>15</v>
      </c>
      <c r="C25" s="58"/>
    </row>
    <row r="26" spans="1:3" ht="24.95" customHeight="1" x14ac:dyDescent="0.25">
      <c r="A26" s="57" t="s">
        <v>18</v>
      </c>
      <c r="B26" s="6" t="s">
        <v>17</v>
      </c>
      <c r="C26" s="75">
        <f>SUM(C27:C28)</f>
        <v>5944000000</v>
      </c>
    </row>
    <row r="27" spans="1:3" s="10" customFormat="1" ht="24.95" customHeight="1" x14ac:dyDescent="0.25">
      <c r="A27" s="57"/>
      <c r="B27" s="7" t="s">
        <v>31</v>
      </c>
      <c r="C27" s="58">
        <v>109000000</v>
      </c>
    </row>
    <row r="28" spans="1:3" s="10" customFormat="1" ht="24.95" customHeight="1" x14ac:dyDescent="0.25">
      <c r="A28" s="57"/>
      <c r="B28" s="30" t="s">
        <v>45</v>
      </c>
      <c r="C28" s="58">
        <v>5835000000</v>
      </c>
    </row>
    <row r="29" spans="1:3" s="8" customFormat="1" ht="24.95" customHeight="1" x14ac:dyDescent="0.25">
      <c r="A29" s="56">
        <v>3</v>
      </c>
      <c r="B29" s="5" t="s">
        <v>42</v>
      </c>
      <c r="C29" s="55">
        <f>C30+C31</f>
        <v>487000000</v>
      </c>
    </row>
    <row r="30" spans="1:3" ht="24.95" customHeight="1" x14ac:dyDescent="0.25">
      <c r="A30" s="57" t="s">
        <v>23</v>
      </c>
      <c r="B30" s="6" t="s">
        <v>15</v>
      </c>
      <c r="C30" s="59"/>
    </row>
    <row r="31" spans="1:3" ht="24.95" customHeight="1" thickBot="1" x14ac:dyDescent="0.3">
      <c r="A31" s="60" t="s">
        <v>24</v>
      </c>
      <c r="B31" s="61" t="s">
        <v>17</v>
      </c>
      <c r="C31" s="62">
        <f>'Bieu 1'!E32</f>
        <v>487000000</v>
      </c>
    </row>
    <row r="32" spans="1:3" x14ac:dyDescent="0.25">
      <c r="A32" s="4"/>
    </row>
  </sheetData>
  <mergeCells count="4">
    <mergeCell ref="A1:B1"/>
    <mergeCell ref="A2:B2"/>
    <mergeCell ref="A4:C4"/>
    <mergeCell ref="A5:C5"/>
  </mergeCells>
  <printOptions horizontalCentered="1"/>
  <pageMargins left="0.39370078740157483" right="0.39370078740157483" top="0.39370078740157483" bottom="0.19685039370078741" header="0.19685039370078741" footer="0.19685039370078741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25" sqref="A25"/>
    </sheetView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Bieu 1</vt:lpstr>
      <vt:lpstr>Bieu 2</vt:lpstr>
      <vt:lpstr>Sheet3</vt:lpstr>
      <vt:lpstr>'Bieu 1'!Print_Titles</vt:lpstr>
      <vt:lpstr>'Bieu 2'!Print_Titles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DuyenSNV</dc:creator>
  <cp:lastModifiedBy>ADMIN</cp:lastModifiedBy>
  <cp:lastPrinted>2024-01-23T03:08:24Z</cp:lastPrinted>
  <dcterms:created xsi:type="dcterms:W3CDTF">2018-04-16T02:37:17Z</dcterms:created>
  <dcterms:modified xsi:type="dcterms:W3CDTF">2024-01-25T08:28:15Z</dcterms:modified>
</cp:coreProperties>
</file>